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<sst xmlns="http://schemas.openxmlformats.org/spreadsheetml/2006/main" count="53" uniqueCount="53">
  <si>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</si>
  <si>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NIH130</t>
  </si>
  <si>
    <t xml:space="preserve">Ud</t>
  </si>
  <si>
    <t xml:space="preserve">Impermeabilización de ducha de obra con sumidero, sistema "GURU".</t>
  </si>
  <si>
    <r>
      <rPr>
        <sz val="8.25"/>
        <color rgb="FF000000"/>
        <rFont val="Arial"/>
        <family val="2"/>
      </rPr>
      <t xml:space="preserve">Impermeabilización de paramentos verticales y horizontales de ducha de obra con sumidero, sistema EVO "GURU", compuesta por kit EVO, formado por lámina impermeabilizante flexible tipo EVAC de 1500x2000 mm compuesta de una doble hoja de poliolefina termoplástica con acetato de vinil etileno, con ambas caras revestidas de fibras de poliéster y polipropileno no tejidas, de 0,45 mm de espesor y 270 g/m², según UNE-EN 13956, con unión sellada en fábrica a un adaptador especial para conexión a el sumidero sifónico, convertible en no sifónico de PVC de 78 mm de altura, salida horizontal de 40 mm de diámetro, con cazoleta y rejilla con perforaciones circulares de acero inoxidable AISI 304 de 110x110x0,6 mm, manguito con reducción, para unión con junta elástica, de 50 mm de diámetro nominal en un extremo y 40 mm de diámetro nominal en el otro extremo; filtro de pelos; dos piezas para la resolución de ángulos internos, W-S DIN y dos piezas para la resolución de encuentros con tuberías pasantes, W-S TUB, para una altura de instalación de 90 mm, y lámina impermeabilizante flexible tipo EVAC, WATER-STOP, compuesta de una doble hoja de poliolefina termoplástica con acetato de vinil etileno, con ambas caras revestidas de fibras de poliéster y polipropileno no tejidas, de 0,57 mm de espesor y 270 g/m², fijada al soporte con adhesivo cementoso mejorado C2 E. Incluso complementos de refuerzo en tratamiento de puntos singulares con banda de refuerzo, BANDA W-S 14 y adhesivo elástico impermeabilizante monocomponente, EASEAL.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</si>
  <si>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</si>
  <si>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</si>
  <si>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</si>
  <si>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</si>
  <si>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</si>
  <si>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</si>
  <si>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</si>
  <si>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mt15reg090aa</t>
  </si>
  <si>
    <t xml:space="preserve">Ud</t>
  </si>
  <si>
    <t xml:space="preserve">Kit EVO "GURU", formado por lámina impermeabilizante flexible tipo EVAC de 1500x2000 mm compuesta de una doble hoja de poliolefina termoplástica con acetato de vinil etileno, con ambas caras revestidas de fibras de poliéster y polipropileno no tejidas, de 0,45 mm de espesor y 270 g/m², según UNE-EN 13956, con unión sellada en fábrica a un adaptador especial para conexión a el sumidero sifónico, convertible en no sifónico de PVC de 78 mm de altura, salida horizontal de 40 mm de diámetro, con cazoleta y rejilla con perforaciones circulares de acero inoxidable AISI 304 de 110x110x0,6 mm, manguito con reducción, para unión con junta elástica, de 50 mm de diámetro nominal en un extremo y 40 mm de diámetro nominal en el otro extremo; filtro de pelos; dos piezas para la resolución de ángulos internos, W-S DIN y dos piezas para la resolución de encuentros con tuberías pasantes, W-S TUB, para una altura de instalación de 90 mm, para impermeabilización y desagüe de ducha de obra.</t>
  </si>
  <si>
    <t xml:space="preserve">mt09mcr250a</t>
  </si>
  <si>
    <t xml:space="preserve">kg</t>
  </si>
  <si>
    <t xml:space="preserve">Adhesivo cementoso mejorado, C2 E, con tiempo abierto ampliado, según UNE-EN 12004, para la fijación de geomembranas, compuesto por cementos especiales, áridos seleccionados y resinas sintéticas.</t>
  </si>
  <si>
    <t xml:space="preserve">mt15reg010f</t>
  </si>
  <si>
    <t xml:space="preserve">m²</t>
  </si>
  <si>
    <t xml:space="preserve">Lámina impermeabilizante flexible tipo EVAC, WATER-STOP "GURU", compuesta de una doble hoja de poliolefina termoplástica con acetato de vinil etileno, con ambas caras revestidas de fibras de poliéster y polipropileno no tejidas, de 0,57 mm de espesor y 270 g/m², con cuadrícula serigrafiada de guía, suministrada en rollos de 20 m de longitud y 2 m de anchura, según UNE-EN 13956.</t>
  </si>
  <si>
    <t xml:space="preserve">mt15reg035b</t>
  </si>
  <si>
    <t xml:space="preserve">kg</t>
  </si>
  <si>
    <t xml:space="preserve">Adhesivo elástico impermeabilizante monocomponente, color gris, EASEAL "GURU", a base de cemento, áridos seleccionados, aditivos orgánicos y resinas, suministrado en sacos de 20 kg, para el sellado de juntas.</t>
  </si>
  <si>
    <t xml:space="preserve">mt15reg020a</t>
  </si>
  <si>
    <t xml:space="preserve">m</t>
  </si>
  <si>
    <t xml:space="preserve">Banda de refuerzo para lámina impermeabilizante flexible tipo EVAC, BANDA W-S 14 "GURU", de 140 mm de anchura, compuesta de una doble hoja de poliolefina termoplástica con acetato de vinil etileno, con ambas caras revestidas de fibras de poliéster y polipropileno no tejidas, suministrada en rollos de 20 m de longitud.</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</si>
  <si>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</si>
  <si>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</si>
  <si>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</si>
  <si>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</si>
  <si>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</si>
  <si>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</si>
  <si>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</si>
  <si>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</si>
  <si>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Subtotal mano de obra:</t>
  </si>
  <si>
    <t xml:space="preserve">Costes directos complementarios</t>
  </si>
  <si>
    <t xml:space="preserve">%</t>
  </si>
  <si>
    <t xml:space="preserve">Costes directos complementarios</t>
  </si>
  <si>
    <t xml:space="preserve">Coste de mantenimiento decenal: 4,24€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</si>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</sst>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1.74"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129.00" thickBot="1" customHeight="1">
      <c r="A10" s="1" t="s">
        <v>12</v>
      </c>
      <c r="B10" s="1"/>
      <c r="C10" s="10" t="s">
        <v>13</v>
      </c>
      <c r="D10" s="1" t="s">
        <v>14</v>
      </c>
      <c r="E10" s="1"/>
      <c r="F10" s="11">
        <v>1</v>
      </c>
      <c r="G10" s="11"/>
      <c r="H10" s="12">
        <v>105.85</v>
      </c>
      <c r="I10" s="12">
        <f ca="1">ROUND(INDIRECT(ADDRESS(ROW()+(0), COLUMN()+(-3), 1))*INDIRECT(ADDRESS(ROW()+(0), COLUMN()+(-1), 1)), 2)</f>
        <v>105.85</v>
      </c>
      <c r="J10" s="12"/>
    </row>
    <row r="11" spans="1:10" ht="34.50" thickBot="1" customHeight="1">
      <c r="A11" s="1" t="s">
        <v>15</v>
      </c>
      <c r="B11" s="1"/>
      <c r="C11" s="10" t="s">
        <v>16</v>
      </c>
      <c r="D11" s="1" t="s">
        <v>17</v>
      </c>
      <c r="E11" s="1"/>
      <c r="F11" s="11">
        <v>17</v>
      </c>
      <c r="G11" s="11"/>
      <c r="H11" s="12">
        <v>0.7</v>
      </c>
      <c r="I11" s="12">
        <f ca="1">ROUND(INDIRECT(ADDRESS(ROW()+(0), COLUMN()+(-3), 1))*INDIRECT(ADDRESS(ROW()+(0), COLUMN()+(-1), 1)), 2)</f>
        <v>11.9</v>
      </c>
      <c r="J11" s="12"/>
    </row>
    <row r="12" spans="1:10" ht="55.50" thickBot="1" customHeight="1">
      <c r="A12" s="1" t="s">
        <v>18</v>
      </c>
      <c r="B12" s="1"/>
      <c r="C12" s="10" t="s">
        <v>19</v>
      </c>
      <c r="D12" s="1" t="s">
        <v>20</v>
      </c>
      <c r="E12" s="1"/>
      <c r="F12" s="11">
        <v>5.15</v>
      </c>
      <c r="G12" s="11"/>
      <c r="H12" s="12">
        <v>13.81</v>
      </c>
      <c r="I12" s="12">
        <f ca="1">ROUND(INDIRECT(ADDRESS(ROW()+(0), COLUMN()+(-3), 1))*INDIRECT(ADDRESS(ROW()+(0), COLUMN()+(-1), 1)), 2)</f>
        <v>71.12</v>
      </c>
      <c r="J12" s="12"/>
    </row>
    <row r="13" spans="1:10" ht="34.50" thickBot="1" customHeight="1">
      <c r="A13" s="1" t="s">
        <v>21</v>
      </c>
      <c r="B13" s="1"/>
      <c r="C13" s="10" t="s">
        <v>22</v>
      </c>
      <c r="D13" s="1" t="s">
        <v>23</v>
      </c>
      <c r="E13" s="1"/>
      <c r="F13" s="11">
        <v>0.9</v>
      </c>
      <c r="G13" s="11"/>
      <c r="H13" s="12">
        <v>8.09</v>
      </c>
      <c r="I13" s="12">
        <f ca="1">ROUND(INDIRECT(ADDRESS(ROW()+(0), COLUMN()+(-3), 1))*INDIRECT(ADDRESS(ROW()+(0), COLUMN()+(-1), 1)), 2)</f>
        <v>7.28</v>
      </c>
      <c r="J13" s="12"/>
    </row>
    <row r="14" spans="1:10" ht="45.00" thickBot="1" customHeight="1">
      <c r="A14" s="1" t="s">
        <v>24</v>
      </c>
      <c r="B14" s="1"/>
      <c r="C14" s="10" t="s">
        <v>25</v>
      </c>
      <c r="D14" s="1" t="s">
        <v>26</v>
      </c>
      <c r="E14" s="1"/>
      <c r="F14" s="13">
        <v>1</v>
      </c>
      <c r="G14" s="13"/>
      <c r="H14" s="14">
        <v>2.51</v>
      </c>
      <c r="I14" s="14">
        <f ca="1">ROUND(INDIRECT(ADDRESS(ROW()+(0), COLUMN()+(-3), 1))*INDIRECT(ADDRESS(ROW()+(0), COLUMN()+(-1), 1)), 2)</f>
        <v>2.51</v>
      </c>
      <c r="J14" s="14"/>
    </row>
    <row r="15" spans="1:10" ht="13.50" thickBot="1" customHeight="1">
      <c r="A15" s="15"/>
      <c r="B15" s="15"/>
      <c r="C15" s="15"/>
      <c r="D15" s="15"/>
      <c r="E15" s="15"/>
      <c r="F15" s="9" t="s">
        <v>27</v>
      </c>
      <c r="G15" s="9"/>
      <c r="H15" s="9"/>
      <c r="I15" s="17">
        <f ca="1">ROUND(SUM(INDIRECT(ADDRESS(ROW()+(-1), COLUMN()+(0), 1)),INDIRECT(ADDRESS(ROW()+(-2), COLUMN()+(0), 1)),INDIRECT(ADDRESS(ROW()+(-3), COLUMN()+(0), 1)),INDIRECT(ADDRESS(ROW()+(-4), COLUMN()+(0), 1)),INDIRECT(ADDRESS(ROW()+(-5), COLUMN()+(0), 1))), 2)</f>
        <v>198.66</v>
      </c>
      <c r="J15" s="17"/>
    </row>
    <row r="16" spans="1:10" ht="13.50" thickBot="1" customHeight="1">
      <c r="A16" s="15">
        <v>2</v>
      </c>
      <c r="B16" s="15"/>
      <c r="C16" s="15"/>
      <c r="D16" s="18" t="s">
        <v>28</v>
      </c>
      <c r="E16" s="18"/>
      <c r="F16" s="18"/>
      <c r="G16" s="18"/>
      <c r="H16" s="15"/>
      <c r="I16" s="15"/>
      <c r="J16" s="15"/>
    </row>
    <row r="17" spans="1:10" ht="13.50" thickBot="1" customHeight="1">
      <c r="A17" s="1" t="s">
        <v>29</v>
      </c>
      <c r="B17" s="1"/>
      <c r="C17" s="10" t="s">
        <v>30</v>
      </c>
      <c r="D17" s="1" t="s">
        <v>31</v>
      </c>
      <c r="E17" s="1"/>
      <c r="F17" s="11">
        <v>1.36</v>
      </c>
      <c r="G17" s="11"/>
      <c r="H17" s="12">
        <v>23.1</v>
      </c>
      <c r="I17" s="12">
        <f ca="1">ROUND(INDIRECT(ADDRESS(ROW()+(0), COLUMN()+(-3), 1))*INDIRECT(ADDRESS(ROW()+(0), COLUMN()+(-1), 1)), 2)</f>
        <v>31.42</v>
      </c>
      <c r="J17" s="12"/>
    </row>
    <row r="18" spans="1:10" ht="13.50" thickBot="1" customHeight="1">
      <c r="A18" s="1" t="s">
        <v>32</v>
      </c>
      <c r="B18" s="1"/>
      <c r="C18" s="10" t="s">
        <v>33</v>
      </c>
      <c r="D18" s="1" t="s">
        <v>34</v>
      </c>
      <c r="E18" s="1"/>
      <c r="F18" s="13">
        <v>1.36</v>
      </c>
      <c r="G18" s="13"/>
      <c r="H18" s="14">
        <v>21.94</v>
      </c>
      <c r="I18" s="14">
        <f ca="1">ROUND(INDIRECT(ADDRESS(ROW()+(0), COLUMN()+(-3), 1))*INDIRECT(ADDRESS(ROW()+(0), COLUMN()+(-1), 1)), 2)</f>
        <v>29.84</v>
      </c>
      <c r="J18" s="14"/>
    </row>
    <row r="19" spans="1:10" ht="13.50" thickBot="1" customHeight="1">
      <c r="A19" s="15"/>
      <c r="B19" s="15"/>
      <c r="C19" s="15"/>
      <c r="D19" s="15"/>
      <c r="E19" s="15"/>
      <c r="F19" s="9" t="s">
        <v>35</v>
      </c>
      <c r="G19" s="9"/>
      <c r="H19" s="9"/>
      <c r="I19" s="17">
        <f ca="1">ROUND(SUM(INDIRECT(ADDRESS(ROW()+(-1), COLUMN()+(0), 1)),INDIRECT(ADDRESS(ROW()+(-2), COLUMN()+(0), 1))), 2)</f>
        <v>61.26</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1)),INDIRECT(ADDRESS(ROW()+(-6), COLUMN()+(1), 1))), 2)</f>
        <v>259.92</v>
      </c>
      <c r="I21" s="14">
        <f ca="1">ROUND(INDIRECT(ADDRESS(ROW()+(0), COLUMN()+(-3), 1))*INDIRECT(ADDRESS(ROW()+(0), COLUMN()+(-1), 1))/100, 2)</f>
        <v>5.2</v>
      </c>
      <c r="J21" s="14"/>
    </row>
    <row r="22" spans="1:10" ht="13.50" thickBot="1" customHeight="1">
      <c r="A22" s="21" t="s">
        <v>39</v>
      </c>
      <c r="B22" s="21"/>
      <c r="C22" s="22"/>
      <c r="D22" s="23"/>
      <c r="E22" s="23"/>
      <c r="F22" s="24" t="s">
        <v>40</v>
      </c>
      <c r="G22" s="24"/>
      <c r="H22" s="25"/>
      <c r="I22" s="26">
        <f ca="1">ROUND(SUM(INDIRECT(ADDRESS(ROW()+(-1), COLUMN()+(0), 1)),INDIRECT(ADDRESS(ROW()+(-3), COLUMN()+(0), 1)),INDIRECT(ADDRESS(ROW()+(-7), COLUMN()+(0), 1))), 2)</f>
        <v>265.12</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1.10201e+06</v>
      </c>
      <c r="F26" s="29"/>
      <c r="G26" s="29">
        <v>1.10201e+06</v>
      </c>
      <c r="H26" s="29"/>
      <c r="I26" s="29"/>
      <c r="J26" s="29" t="s">
        <v>46</v>
      </c>
    </row>
    <row r="27" spans="1:10" ht="24.00" thickBot="1" customHeight="1">
      <c r="A27" s="30" t="s">
        <v>47</v>
      </c>
      <c r="B27" s="30"/>
      <c r="C27" s="30"/>
      <c r="D27" s="30"/>
      <c r="E27" s="31"/>
      <c r="F27" s="31"/>
      <c r="G27" s="31"/>
      <c r="H27" s="31"/>
      <c r="I27" s="31"/>
      <c r="J27" s="31"/>
    </row>
    <row r="28" spans="1:10" ht="13.50" thickBot="1" customHeight="1">
      <c r="A28" s="28" t="s">
        <v>48</v>
      </c>
      <c r="B28" s="28"/>
      <c r="C28" s="28"/>
      <c r="D28" s="28"/>
      <c r="E28" s="29">
        <v>142013</v>
      </c>
      <c r="F28" s="29"/>
      <c r="G28" s="29">
        <v>172013</v>
      </c>
      <c r="H28" s="29"/>
      <c r="I28" s="29"/>
      <c r="J28" s="29">
        <v>3</v>
      </c>
    </row>
    <row r="29" spans="1:10" ht="13.50" thickBot="1" customHeight="1">
      <c r="A29" s="30" t="s">
        <v>49</v>
      </c>
      <c r="B29" s="30"/>
      <c r="C29" s="30"/>
      <c r="D29" s="30"/>
      <c r="E29" s="31"/>
      <c r="F29" s="31"/>
      <c r="G29" s="31"/>
      <c r="H29" s="31"/>
      <c r="I29" s="31"/>
      <c r="J29" s="31"/>
    </row>
    <row r="32" spans="1:1" ht="33.75" thickBot="1" customHeight="1">
      <c r="A32" s="1" t="s">
        <v>50</v>
      </c>
      <c r="B32" s="1"/>
      <c r="C32" s="1"/>
      <c r="D32" s="1"/>
      <c r="E32" s="1"/>
      <c r="F32" s="1"/>
      <c r="G32" s="1"/>
      <c r="H32" s="1"/>
      <c r="I32" s="1"/>
      <c r="J32" s="1"/>
    </row>
    <row r="33" spans="1:1" ht="33.75" thickBot="1" customHeight="1">
      <c r="A33" s="1" t="s">
        <v>51</v>
      </c>
      <c r="B33" s="1"/>
      <c r="C33" s="1"/>
      <c r="D33" s="1"/>
      <c r="E33" s="1"/>
      <c r="F33" s="1"/>
      <c r="G33" s="1"/>
      <c r="H33" s="1"/>
      <c r="I33" s="1"/>
      <c r="J33" s="1"/>
    </row>
    <row r="34" spans="1:1" ht="33.75" thickBot="1" customHeight="1">
      <c r="A34" s="1" t="s">
        <v>52</v>
      </c>
      <c r="B34" s="1"/>
      <c r="C34" s="1"/>
      <c r="D34" s="1"/>
      <c r="E34" s="1"/>
      <c r="F34" s="1"/>
      <c r="G34" s="1"/>
      <c r="H34" s="1"/>
      <c r="I34" s="1"/>
      <c r="J34"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H15"/>
    <mergeCell ref="I15:J15"/>
    <mergeCell ref="A16:B16"/>
    <mergeCell ref="D16:G16"/>
    <mergeCell ref="I16:J16"/>
    <mergeCell ref="A17:B17"/>
    <mergeCell ref="D17:E17"/>
    <mergeCell ref="F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7"/>
    <mergeCell ref="G26:I27"/>
    <mergeCell ref="J26:J27"/>
    <mergeCell ref="A27:D27"/>
    <mergeCell ref="A28:D28"/>
    <mergeCell ref="E28:F29"/>
    <mergeCell ref="G28:I29"/>
    <mergeCell ref="J28:J29"/>
    <mergeCell ref="A29:D29"/>
    <mergeCell ref="A32:J32"/>
    <mergeCell ref="A33:J33"/>
    <mergeCell ref="A34:J34"/>
  </mergeCells>
  <pageMargins left="0.147638" right="0.147638" top="0.206693" bottom="0.206693" header="0.0" footer="0.0"/>
  <pageSetup paperSize="9" orientation="portrait"/>
  <rowBreaks count="0" manualBreakCount="0">
    </rowBreaks>
</worksheet>
</file>